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38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6" i="1" l="1"/>
  <c r="B5" i="1"/>
  <c r="B48" i="1"/>
  <c r="B12" i="1"/>
  <c r="B45" i="1"/>
  <c r="B46" i="1"/>
  <c r="B35" i="1"/>
</calcChain>
</file>

<file path=xl/sharedStrings.xml><?xml version="1.0" encoding="utf-8"?>
<sst xmlns="http://schemas.openxmlformats.org/spreadsheetml/2006/main" count="47" uniqueCount="47">
  <si>
    <t>Revenues</t>
  </si>
  <si>
    <t xml:space="preserve">   Program Revenue</t>
  </si>
  <si>
    <t xml:space="preserve">         Total Program Revenue</t>
  </si>
  <si>
    <t xml:space="preserve">   Indirect Revenue</t>
  </si>
  <si>
    <t xml:space="preserve">         Total Indirect Revenue</t>
  </si>
  <si>
    <t xml:space="preserve">   Other Revenue</t>
  </si>
  <si>
    <t xml:space="preserve">      Total Revenues</t>
  </si>
  <si>
    <t>Expenditures</t>
  </si>
  <si>
    <t xml:space="preserve">   Operating Expenditures</t>
  </si>
  <si>
    <t xml:space="preserve">      Salaries &amp; Wages</t>
  </si>
  <si>
    <t xml:space="preserve">      Employee Benefits</t>
  </si>
  <si>
    <t xml:space="preserve">      Travel</t>
  </si>
  <si>
    <t xml:space="preserve">      Project Supplies</t>
  </si>
  <si>
    <t xml:space="preserve">      Minor Equipment</t>
  </si>
  <si>
    <t xml:space="preserve">      Training</t>
  </si>
  <si>
    <t xml:space="preserve">      Rent</t>
  </si>
  <si>
    <t xml:space="preserve">      Postage &amp; Delivery</t>
  </si>
  <si>
    <t xml:space="preserve">      Printing</t>
  </si>
  <si>
    <t xml:space="preserve">      Telephone &amp; Communication</t>
  </si>
  <si>
    <t xml:space="preserve">      Subscription &amp; Publications</t>
  </si>
  <si>
    <t xml:space="preserve">      License &amp; Fees</t>
  </si>
  <si>
    <t xml:space="preserve">      Insurance</t>
  </si>
  <si>
    <t xml:space="preserve">      Equipment Lease &amp; Maintenance</t>
  </si>
  <si>
    <t xml:space="preserve">      Advertising Recruitment</t>
  </si>
  <si>
    <t xml:space="preserve">      Professional Services</t>
  </si>
  <si>
    <t xml:space="preserve">      Legal Fees</t>
  </si>
  <si>
    <t xml:space="preserve">      Consultant &amp; Contract Services</t>
  </si>
  <si>
    <t xml:space="preserve">               Mini Grants</t>
  </si>
  <si>
    <t xml:space="preserve">               Other</t>
  </si>
  <si>
    <t xml:space="preserve">            Total Consultant &amp; Contract Services</t>
  </si>
  <si>
    <t xml:space="preserve">      Audit Fees</t>
  </si>
  <si>
    <t xml:space="preserve">      Other</t>
  </si>
  <si>
    <t xml:space="preserve">      Depreciation</t>
  </si>
  <si>
    <t xml:space="preserve">      Subcontractor</t>
  </si>
  <si>
    <t xml:space="preserve">      Gifts</t>
  </si>
  <si>
    <t xml:space="preserve">      Donations</t>
  </si>
  <si>
    <t xml:space="preserve">      Receivable W/O</t>
  </si>
  <si>
    <t xml:space="preserve">      Indirect Cost</t>
  </si>
  <si>
    <t xml:space="preserve">         Total Operating Expenditures</t>
  </si>
  <si>
    <t xml:space="preserve">      Total Expenditures</t>
  </si>
  <si>
    <t>Revenue Over (Under) Expenditures</t>
  </si>
  <si>
    <t>Total</t>
  </si>
  <si>
    <t>Grants</t>
  </si>
  <si>
    <t>Unrestricted</t>
  </si>
  <si>
    <t>Indirect</t>
  </si>
  <si>
    <t>Encumbrances</t>
  </si>
  <si>
    <t>As if 9-30-2013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</si>
</sst>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9" x14ac:knownFonts="1">
    <font>
      <sz val="8"/>
      <color theme="1"/>
      <name val="Tahoma"/>
      <family val="2"/>
    </font>
    <font>
      <sz val="8"/>
      <color theme="1"/>
      <name val="Tahoma"/>
      <family val="2"/>
    </font>
    <font>
      <sz val="8"/>
      <color theme="0"/>
      <name val="Tahoma"/>
      <family val="2"/>
    </font>
    <font>
      <sz val="8"/>
      <color rgb="FF9C0006"/>
      <name val="Tahoma"/>
      <family val="2"/>
    </font>
    <font>
      <b/>
      <sz val="8"/>
      <color rgb="FFFA7D00"/>
      <name val="Tahoma"/>
      <family val="2"/>
    </font>
    <font>
      <b/>
      <sz val="8"/>
      <color theme="0"/>
      <name val="Tahoma"/>
      <family val="2"/>
    </font>
    <font>
      <i/>
      <sz val="8"/>
      <color rgb="FF7F7F7F"/>
      <name val="Tahoma"/>
      <family val="2"/>
    </font>
    <font>
      <sz val="8"/>
      <color rgb="FF006100"/>
      <name val="Tahoma"/>
      <family val="2"/>
    </font>
    <font>
      <b/>
      <sz val="8"/>
      <color theme="3"/>
      <name val="Tahoma"/>
      <family val="2"/>
    </font>
    <font>
      <sz val="8"/>
      <color rgb="FF3F3F76"/>
      <name val="Tahoma"/>
      <family val="2"/>
    </font>
    <font>
      <sz val="8"/>
      <color rgb="FFFA7D00"/>
      <name val="Tahoma"/>
      <family val="2"/>
    </font>
    <font>
      <sz val="8"/>
      <color rgb="FF9C6500"/>
      <name val="Tahoma"/>
      <family val="2"/>
    </font>
    <font>
      <b/>
      <sz val="8"/>
      <color rgb="FF3F3F3F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  <font>
      <sz val="8"/>
      <color theme="1"/>
      <name val="Times New Roman"/>
      <family val="1"/>
    </font>
    <font>
      <u val="singleAccounting"/>
      <sz val="8"/>
      <color theme="1"/>
      <name val="Times New Roman"/>
      <family val="1"/>
    </font>
    <font>
      <u val="doubleAccounting"/>
      <sz val="8"/>
      <color theme="1"/>
      <name val="Times New Roman"/>
      <family val="1"/>
    </font>
    <font>
      <b/>
      <u/>
      <sz val="8"/>
      <color theme="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3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4" applyNumberFormat="0" applyAlignment="0" applyProtection="0"/>
    <xf numFmtId="0" fontId="12" fillId="6" borderId="5" applyNumberFormat="0" applyAlignment="0" applyProtection="0"/>
    <xf numFmtId="0" fontId="4" fillId="6" borderId="4" applyNumberFormat="0" applyAlignment="0" applyProtection="0"/>
    <xf numFmtId="0" fontId="10" fillId="0" borderId="6" applyNumberFormat="0" applyFill="0" applyAlignment="0" applyProtection="0"/>
    <xf numFmtId="0" fontId="5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</cellStyleXfs>
  <cellXfs count="10">
    <xf numFmtId="0" fontId="0" fillId="0" borderId="0" xfId="0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40" fontId="16" fillId="0" borderId="0" xfId="0" applyNumberFormat="1" applyFont="1" applyAlignment="1">
      <alignment horizontal="right"/>
    </xf>
    <xf numFmtId="40" fontId="15" fillId="0" borderId="0" xfId="0" applyNumberFormat="1" applyFont="1" applyAlignment="1">
      <alignment horizontal="right" vertical="top"/>
    </xf>
    <xf numFmtId="40" fontId="16" fillId="0" borderId="0" xfId="0" applyNumberFormat="1" applyFont="1" applyAlignment="1">
      <alignment horizontal="right" vertical="top"/>
    </xf>
    <xf numFmtId="40" fontId="17" fillId="0" borderId="0" xfId="0" applyNumberFormat="1" applyFont="1" applyAlignment="1">
      <alignment horizontal="right" vertical="top"/>
    </xf>
    <xf numFmtId="40" fontId="0" fillId="0" borderId="0" xfId="0" applyNumberFormat="1" applyAlignment="1">
      <alignment horizontal="right"/>
    </xf>
    <xf numFmtId="0" fontId="18" fillId="0" borderId="0" xfId="0" applyFont="1" applyAlignment="1">
      <alignment horizontal="left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5" builtinId="5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activeCell="J25" sqref="J25"/>
    </sheetView>
  </sheetViews>
  <sheetFormatPr defaultRowHeight="10.5" x14ac:dyDescent="0.15"/>
  <cols>
    <col min="1" max="1" width="37.33203125" style="3" bestFit="1" customWidth="1"/>
    <col min="2" max="7" width="15.33203125" style="8" customWidth="1"/>
  </cols>
  <sheetData>
    <row r="1" spans="1:7" ht="12.75" customHeight="1" x14ac:dyDescent="0.35">
      <c r="A1" s="1"/>
      <c r="B1" s="4" t="s">
        <v>41</v>
      </c>
      <c r="C1" s="4" t="s">
        <v>42</v>
      </c>
      <c r="D1" s="4" t="s">
        <v>45</v>
      </c>
      <c r="E1" s="4" t="s">
        <v>43</v>
      </c>
      <c r="F1" s="4" t="s">
        <v>44</v>
      </c>
      <c r="G1" s="4"/>
    </row>
    <row r="2" spans="1:7" x14ac:dyDescent="0.15">
      <c r="A2" s="9" t="s">
        <v>46</v>
      </c>
    </row>
    <row r="3" spans="1:7" ht="12.75" customHeight="1" x14ac:dyDescent="0.15">
      <c r="A3" s="2" t="s">
        <v>0</v>
      </c>
      <c r="B3" s="5"/>
      <c r="C3" s="5"/>
      <c r="D3" s="5"/>
      <c r="E3" s="5"/>
      <c r="F3" s="5"/>
      <c r="G3" s="5"/>
    </row>
    <row r="4" spans="1:7" ht="12.75" customHeight="1" x14ac:dyDescent="0.15">
      <c r="A4" s="2" t="s">
        <v>1</v>
      </c>
      <c r="B4" s="5"/>
      <c r="C4" s="5"/>
      <c r="D4" s="5"/>
      <c r="E4" s="5"/>
      <c r="F4" s="5"/>
      <c r="G4" s="5"/>
    </row>
    <row r="5" spans="1:7" ht="12.75" customHeight="1" x14ac:dyDescent="0.15">
      <c r="A5" s="2"/>
      <c r="B5" s="6">
        <f>C5+D5</f>
        <v>10378193.370000001</v>
      </c>
      <c r="C5" s="6">
        <v>9481028.6400000006</v>
      </c>
      <c r="D5" s="6">
        <v>897164.73</v>
      </c>
      <c r="E5" s="6">
        <v>0</v>
      </c>
      <c r="F5" s="6">
        <v>0</v>
      </c>
      <c r="G5" s="6"/>
    </row>
    <row r="6" spans="1:7" ht="12.75" customHeight="1" x14ac:dyDescent="0.15">
      <c r="A6" s="2" t="s">
        <v>2</v>
      </c>
      <c r="B6" s="6">
        <f>C6+D6</f>
        <v>10378193.370000001</v>
      </c>
      <c r="C6" s="5">
        <v>9481028.6400000006</v>
      </c>
      <c r="D6" s="5">
        <v>897164.73</v>
      </c>
      <c r="E6" s="5">
        <v>0</v>
      </c>
      <c r="F6" s="5">
        <v>0</v>
      </c>
      <c r="G6" s="5"/>
    </row>
    <row r="7" spans="1:7" ht="12.75" customHeight="1" x14ac:dyDescent="0.15">
      <c r="A7" s="2" t="s">
        <v>3</v>
      </c>
      <c r="B7" s="5"/>
      <c r="C7" s="5"/>
      <c r="D7" s="5"/>
      <c r="E7" s="5"/>
      <c r="F7" s="5"/>
      <c r="G7" s="5"/>
    </row>
    <row r="8" spans="1:7" ht="12.75" customHeight="1" x14ac:dyDescent="0.15">
      <c r="A8" s="2"/>
      <c r="B8" s="6">
        <v>1979768.9</v>
      </c>
      <c r="C8" s="6">
        <v>0</v>
      </c>
      <c r="D8" s="6"/>
      <c r="E8" s="6">
        <v>0</v>
      </c>
      <c r="F8" s="6">
        <v>1979768.9</v>
      </c>
      <c r="G8" s="6"/>
    </row>
    <row r="9" spans="1:7" ht="12.75" customHeight="1" x14ac:dyDescent="0.15">
      <c r="A9" s="2" t="s">
        <v>4</v>
      </c>
      <c r="B9" s="5">
        <v>1979768.9</v>
      </c>
      <c r="C9" s="5">
        <v>0</v>
      </c>
      <c r="D9" s="5"/>
      <c r="E9" s="5">
        <v>0</v>
      </c>
      <c r="F9" s="5">
        <v>1979768.9</v>
      </c>
      <c r="G9" s="5"/>
    </row>
    <row r="10" spans="1:7" ht="12.75" customHeight="1" x14ac:dyDescent="0.15">
      <c r="A10" s="2" t="s">
        <v>5</v>
      </c>
      <c r="B10" s="5"/>
      <c r="C10" s="5"/>
      <c r="D10" s="5"/>
      <c r="E10" s="5"/>
      <c r="F10" s="5"/>
      <c r="G10" s="5"/>
    </row>
    <row r="11" spans="1:7" ht="12.75" customHeight="1" x14ac:dyDescent="0.15">
      <c r="A11" s="2"/>
      <c r="B11" s="6">
        <v>5433.82</v>
      </c>
      <c r="C11" s="6">
        <v>0</v>
      </c>
      <c r="D11" s="6"/>
      <c r="E11" s="6">
        <v>5433.82</v>
      </c>
      <c r="F11" s="6">
        <v>0</v>
      </c>
      <c r="G11" s="6"/>
    </row>
    <row r="12" spans="1:7" ht="12.75" customHeight="1" x14ac:dyDescent="0.15">
      <c r="A12" s="2" t="s">
        <v>6</v>
      </c>
      <c r="B12" s="6">
        <f>C12+D12+E12+F12</f>
        <v>12363396.090000002</v>
      </c>
      <c r="C12" s="6">
        <v>9481028.6400000006</v>
      </c>
      <c r="D12" s="6">
        <v>897164.73</v>
      </c>
      <c r="E12" s="6">
        <v>5433.82</v>
      </c>
      <c r="F12" s="6">
        <v>1979768.9</v>
      </c>
      <c r="G12" s="6"/>
    </row>
    <row r="13" spans="1:7" ht="11.25" x14ac:dyDescent="0.15">
      <c r="A13" s="2"/>
      <c r="B13" s="5"/>
      <c r="C13" s="5"/>
      <c r="D13" s="5"/>
      <c r="E13" s="5"/>
      <c r="F13" s="5"/>
      <c r="G13" s="5"/>
    </row>
    <row r="14" spans="1:7" ht="12.75" customHeight="1" x14ac:dyDescent="0.15">
      <c r="A14" s="2" t="s">
        <v>7</v>
      </c>
      <c r="B14" s="5"/>
      <c r="C14" s="5"/>
      <c r="D14" s="5"/>
      <c r="E14" s="5"/>
      <c r="F14" s="5"/>
      <c r="G14" s="5"/>
    </row>
    <row r="15" spans="1:7" ht="12.75" customHeight="1" x14ac:dyDescent="0.15">
      <c r="A15" s="2" t="s">
        <v>8</v>
      </c>
      <c r="B15" s="5"/>
      <c r="C15" s="5"/>
      <c r="D15" s="5"/>
      <c r="E15" s="5"/>
      <c r="F15" s="5"/>
      <c r="G15" s="5"/>
    </row>
    <row r="16" spans="1:7" ht="12.75" customHeight="1" x14ac:dyDescent="0.15">
      <c r="A16" s="2" t="s">
        <v>9</v>
      </c>
      <c r="B16" s="5">
        <v>2608376.79</v>
      </c>
      <c r="C16" s="5">
        <v>1837823.85</v>
      </c>
      <c r="D16" s="5"/>
      <c r="E16" s="5">
        <v>0</v>
      </c>
      <c r="F16" s="5">
        <v>770552.94</v>
      </c>
      <c r="G16" s="5"/>
    </row>
    <row r="17" spans="1:7" ht="12.75" customHeight="1" x14ac:dyDescent="0.15">
      <c r="A17" s="2" t="s">
        <v>10</v>
      </c>
      <c r="B17" s="5">
        <v>1024542.56</v>
      </c>
      <c r="C17" s="5">
        <v>720665.21</v>
      </c>
      <c r="D17" s="5"/>
      <c r="E17" s="5">
        <v>0</v>
      </c>
      <c r="F17" s="5">
        <v>303877.34999999998</v>
      </c>
      <c r="G17" s="5"/>
    </row>
    <row r="18" spans="1:7" ht="12.75" customHeight="1" x14ac:dyDescent="0.15">
      <c r="A18" s="2" t="s">
        <v>11</v>
      </c>
      <c r="B18" s="5">
        <v>1189919.7</v>
      </c>
      <c r="C18" s="5">
        <v>1107869.72</v>
      </c>
      <c r="D18" s="5"/>
      <c r="E18" s="5">
        <v>-2390.14</v>
      </c>
      <c r="F18" s="5">
        <v>84440.12</v>
      </c>
      <c r="G18" s="5"/>
    </row>
    <row r="19" spans="1:7" ht="12.75" customHeight="1" x14ac:dyDescent="0.15">
      <c r="A19" s="2" t="s">
        <v>12</v>
      </c>
      <c r="B19" s="5">
        <v>152918.9</v>
      </c>
      <c r="C19" s="5">
        <v>129939.2</v>
      </c>
      <c r="D19" s="5"/>
      <c r="E19" s="5">
        <v>2477.54</v>
      </c>
      <c r="F19" s="5">
        <v>20502.16</v>
      </c>
      <c r="G19" s="5"/>
    </row>
    <row r="20" spans="1:7" ht="12.75" customHeight="1" x14ac:dyDescent="0.15">
      <c r="A20" s="2" t="s">
        <v>13</v>
      </c>
      <c r="B20" s="5">
        <v>105753.13</v>
      </c>
      <c r="C20" s="5">
        <v>89658.41</v>
      </c>
      <c r="D20" s="5"/>
      <c r="E20" s="5">
        <v>0</v>
      </c>
      <c r="F20" s="5">
        <v>16094.72</v>
      </c>
      <c r="G20" s="5"/>
    </row>
    <row r="21" spans="1:7" ht="12.75" customHeight="1" x14ac:dyDescent="0.15">
      <c r="A21" s="2" t="s">
        <v>14</v>
      </c>
      <c r="B21" s="5">
        <v>68932.83</v>
      </c>
      <c r="C21" s="5">
        <v>68338.83</v>
      </c>
      <c r="D21" s="5"/>
      <c r="E21" s="5">
        <v>0</v>
      </c>
      <c r="F21" s="5">
        <v>594</v>
      </c>
      <c r="G21" s="5"/>
    </row>
    <row r="22" spans="1:7" ht="12.75" customHeight="1" x14ac:dyDescent="0.15">
      <c r="A22" s="2" t="s">
        <v>15</v>
      </c>
      <c r="B22" s="5">
        <v>255602.32</v>
      </c>
      <c r="C22" s="5">
        <v>5126</v>
      </c>
      <c r="D22" s="5"/>
      <c r="E22" s="5">
        <v>0</v>
      </c>
      <c r="F22" s="5">
        <v>250476.32</v>
      </c>
      <c r="G22" s="5"/>
    </row>
    <row r="23" spans="1:7" ht="12.75" customHeight="1" x14ac:dyDescent="0.15">
      <c r="A23" s="2" t="s">
        <v>16</v>
      </c>
      <c r="B23" s="5">
        <v>23178.9</v>
      </c>
      <c r="C23" s="5">
        <v>18166.3</v>
      </c>
      <c r="D23" s="5"/>
      <c r="E23" s="5">
        <v>0</v>
      </c>
      <c r="F23" s="5">
        <v>5012.6000000000004</v>
      </c>
      <c r="G23" s="5"/>
    </row>
    <row r="24" spans="1:7" ht="12.75" customHeight="1" x14ac:dyDescent="0.15">
      <c r="A24" s="2" t="s">
        <v>17</v>
      </c>
      <c r="B24" s="5">
        <v>71597.320000000007</v>
      </c>
      <c r="C24" s="5">
        <v>64993.22</v>
      </c>
      <c r="D24" s="5"/>
      <c r="E24" s="5">
        <v>0</v>
      </c>
      <c r="F24" s="5">
        <v>6604.1</v>
      </c>
      <c r="G24" s="5"/>
    </row>
    <row r="25" spans="1:7" ht="12.75" customHeight="1" x14ac:dyDescent="0.15">
      <c r="A25" s="2" t="s">
        <v>18</v>
      </c>
      <c r="B25" s="5">
        <v>95163.34</v>
      </c>
      <c r="C25" s="5">
        <v>31898.48</v>
      </c>
      <c r="D25" s="5"/>
      <c r="E25" s="5">
        <v>0</v>
      </c>
      <c r="F25" s="5">
        <v>63264.86</v>
      </c>
      <c r="G25" s="5"/>
    </row>
    <row r="26" spans="1:7" ht="12.75" customHeight="1" x14ac:dyDescent="0.15">
      <c r="A26" s="2" t="s">
        <v>19</v>
      </c>
      <c r="B26" s="5">
        <v>11788.37</v>
      </c>
      <c r="C26" s="5">
        <v>10928.37</v>
      </c>
      <c r="D26" s="5"/>
      <c r="E26" s="5">
        <v>0</v>
      </c>
      <c r="F26" s="5">
        <v>860</v>
      </c>
      <c r="G26" s="5"/>
    </row>
    <row r="27" spans="1:7" ht="12.75" customHeight="1" x14ac:dyDescent="0.15">
      <c r="A27" s="2" t="s">
        <v>20</v>
      </c>
      <c r="B27" s="5">
        <v>16883.39</v>
      </c>
      <c r="C27" s="5">
        <v>9831.19</v>
      </c>
      <c r="D27" s="5"/>
      <c r="E27" s="5">
        <v>5042.5600000000004</v>
      </c>
      <c r="F27" s="5">
        <v>2009.64</v>
      </c>
      <c r="G27" s="5"/>
    </row>
    <row r="28" spans="1:7" ht="12.75" customHeight="1" x14ac:dyDescent="0.15">
      <c r="A28" s="2" t="s">
        <v>21</v>
      </c>
      <c r="B28" s="5">
        <v>7533.33</v>
      </c>
      <c r="C28" s="5">
        <v>0</v>
      </c>
      <c r="D28" s="5"/>
      <c r="E28" s="5">
        <v>0</v>
      </c>
      <c r="F28" s="5">
        <v>7533.33</v>
      </c>
      <c r="G28" s="5"/>
    </row>
    <row r="29" spans="1:7" ht="12.75" customHeight="1" x14ac:dyDescent="0.15">
      <c r="A29" s="2" t="s">
        <v>22</v>
      </c>
      <c r="B29" s="5">
        <v>54929.7</v>
      </c>
      <c r="C29" s="5">
        <v>3367</v>
      </c>
      <c r="D29" s="5"/>
      <c r="E29" s="5">
        <v>0</v>
      </c>
      <c r="F29" s="5">
        <v>51562.7</v>
      </c>
      <c r="G29" s="5"/>
    </row>
    <row r="30" spans="1:7" ht="12.75" customHeight="1" x14ac:dyDescent="0.15">
      <c r="A30" s="2" t="s">
        <v>23</v>
      </c>
      <c r="B30" s="5">
        <v>323.95</v>
      </c>
      <c r="C30" s="5">
        <v>248.95</v>
      </c>
      <c r="D30" s="5"/>
      <c r="E30" s="5">
        <v>0</v>
      </c>
      <c r="F30" s="5">
        <v>75</v>
      </c>
      <c r="G30" s="5"/>
    </row>
    <row r="31" spans="1:7" ht="12.75" customHeight="1" x14ac:dyDescent="0.15">
      <c r="A31" s="2" t="s">
        <v>24</v>
      </c>
      <c r="B31" s="5">
        <v>78031.77</v>
      </c>
      <c r="C31" s="5">
        <v>63016.02</v>
      </c>
      <c r="D31" s="5"/>
      <c r="E31" s="5">
        <v>-200</v>
      </c>
      <c r="F31" s="5">
        <v>15215.75</v>
      </c>
      <c r="G31" s="5"/>
    </row>
    <row r="32" spans="1:7" ht="12.75" customHeight="1" x14ac:dyDescent="0.15">
      <c r="A32" s="2" t="s">
        <v>25</v>
      </c>
      <c r="B32" s="5">
        <v>67197</v>
      </c>
      <c r="C32" s="5">
        <v>16864.5</v>
      </c>
      <c r="D32" s="5"/>
      <c r="E32" s="5">
        <v>0</v>
      </c>
      <c r="F32" s="5">
        <v>50332.5</v>
      </c>
      <c r="G32" s="5"/>
    </row>
    <row r="33" spans="1:7" ht="12.75" customHeight="1" x14ac:dyDescent="0.15">
      <c r="A33" s="2" t="s">
        <v>26</v>
      </c>
      <c r="B33" s="5"/>
      <c r="C33" s="5"/>
      <c r="D33" s="5"/>
      <c r="E33" s="5"/>
      <c r="F33" s="5"/>
      <c r="G33" s="5"/>
    </row>
    <row r="34" spans="1:7" ht="12.75" customHeight="1" x14ac:dyDescent="0.15">
      <c r="A34" s="2" t="s">
        <v>27</v>
      </c>
      <c r="B34" s="5">
        <v>137929.95000000001</v>
      </c>
      <c r="C34" s="5">
        <v>137929.95000000001</v>
      </c>
      <c r="D34" s="5"/>
      <c r="E34" s="5">
        <v>0</v>
      </c>
      <c r="F34" s="5">
        <v>0</v>
      </c>
      <c r="G34" s="5"/>
    </row>
    <row r="35" spans="1:7" ht="12.75" customHeight="1" x14ac:dyDescent="0.15">
      <c r="A35" s="2" t="s">
        <v>28</v>
      </c>
      <c r="B35" s="6">
        <f>C35+D35+F35</f>
        <v>1745412</v>
      </c>
      <c r="C35" s="6">
        <v>832343.77</v>
      </c>
      <c r="D35" s="6">
        <v>897164.73</v>
      </c>
      <c r="E35" s="6">
        <v>0</v>
      </c>
      <c r="F35" s="6">
        <v>15903.5</v>
      </c>
      <c r="G35" s="6"/>
    </row>
    <row r="36" spans="1:7" ht="12.75" customHeight="1" x14ac:dyDescent="0.15">
      <c r="A36" s="2" t="s">
        <v>29</v>
      </c>
      <c r="B36" s="5">
        <v>986177.22</v>
      </c>
      <c r="C36" s="5">
        <v>970273.72</v>
      </c>
      <c r="D36" s="5">
        <v>897164.73</v>
      </c>
      <c r="E36" s="5">
        <v>0</v>
      </c>
      <c r="F36" s="5">
        <v>15903.5</v>
      </c>
      <c r="G36" s="5"/>
    </row>
    <row r="37" spans="1:7" ht="12.75" customHeight="1" x14ac:dyDescent="0.15">
      <c r="A37" s="2" t="s">
        <v>30</v>
      </c>
      <c r="B37" s="5">
        <v>26492.34</v>
      </c>
      <c r="C37" s="5">
        <v>0</v>
      </c>
      <c r="D37" s="5"/>
      <c r="E37" s="5">
        <v>0</v>
      </c>
      <c r="F37" s="5">
        <v>26492.34</v>
      </c>
      <c r="G37" s="5"/>
    </row>
    <row r="38" spans="1:7" ht="12.75" customHeight="1" x14ac:dyDescent="0.15">
      <c r="A38" s="2" t="s">
        <v>31</v>
      </c>
      <c r="B38" s="5">
        <v>22.88</v>
      </c>
      <c r="C38" s="5">
        <v>0</v>
      </c>
      <c r="D38" s="5"/>
      <c r="E38" s="5">
        <v>0</v>
      </c>
      <c r="F38" s="5">
        <v>22.88</v>
      </c>
      <c r="G38" s="5"/>
    </row>
    <row r="39" spans="1:7" ht="12.75" customHeight="1" x14ac:dyDescent="0.15">
      <c r="A39" s="2" t="s">
        <v>32</v>
      </c>
      <c r="B39" s="5">
        <v>5833.32</v>
      </c>
      <c r="C39" s="5">
        <v>0</v>
      </c>
      <c r="D39" s="5"/>
      <c r="E39" s="5">
        <v>0</v>
      </c>
      <c r="F39" s="5">
        <v>5833.32</v>
      </c>
      <c r="G39" s="5"/>
    </row>
    <row r="40" spans="1:7" ht="12.75" customHeight="1" x14ac:dyDescent="0.15">
      <c r="A40" s="2" t="s">
        <v>33</v>
      </c>
      <c r="B40" s="5">
        <v>2353095.88</v>
      </c>
      <c r="C40" s="5">
        <v>2353095.88</v>
      </c>
      <c r="D40" s="5"/>
      <c r="E40" s="5">
        <v>0</v>
      </c>
      <c r="F40" s="5">
        <v>0</v>
      </c>
      <c r="G40" s="5"/>
    </row>
    <row r="41" spans="1:7" ht="12.75" customHeight="1" x14ac:dyDescent="0.15">
      <c r="A41" s="2" t="s">
        <v>34</v>
      </c>
      <c r="B41" s="5">
        <v>868.02</v>
      </c>
      <c r="C41" s="5">
        <v>0</v>
      </c>
      <c r="D41" s="5"/>
      <c r="E41" s="5">
        <v>680.82</v>
      </c>
      <c r="F41" s="5">
        <v>187.2</v>
      </c>
      <c r="G41" s="5"/>
    </row>
    <row r="42" spans="1:7" ht="12.75" customHeight="1" x14ac:dyDescent="0.15">
      <c r="A42" s="2" t="s">
        <v>35</v>
      </c>
      <c r="B42" s="5">
        <v>-5079.03</v>
      </c>
      <c r="C42" s="5">
        <v>0</v>
      </c>
      <c r="D42" s="5"/>
      <c r="E42" s="5">
        <v>-5079.03</v>
      </c>
      <c r="F42" s="5">
        <v>0</v>
      </c>
      <c r="G42" s="5"/>
    </row>
    <row r="43" spans="1:7" ht="12.75" customHeight="1" x14ac:dyDescent="0.15">
      <c r="A43" s="2" t="s">
        <v>36</v>
      </c>
      <c r="B43" s="5">
        <v>-0.56999999999999995</v>
      </c>
      <c r="C43" s="5">
        <v>0</v>
      </c>
      <c r="D43" s="5"/>
      <c r="E43" s="5">
        <v>0</v>
      </c>
      <c r="F43" s="5">
        <v>-0.56999999999999995</v>
      </c>
      <c r="G43" s="5"/>
    </row>
    <row r="44" spans="1:7" ht="12.75" customHeight="1" x14ac:dyDescent="0.15">
      <c r="A44" s="2" t="s">
        <v>37</v>
      </c>
      <c r="B44" s="6">
        <v>1979768.9</v>
      </c>
      <c r="C44" s="6">
        <v>1978923.79</v>
      </c>
      <c r="D44" s="6"/>
      <c r="E44" s="6">
        <v>0</v>
      </c>
      <c r="F44" s="6">
        <v>845.11</v>
      </c>
      <c r="G44" s="6"/>
    </row>
    <row r="45" spans="1:7" ht="12.75" customHeight="1" x14ac:dyDescent="0.15">
      <c r="A45" s="2" t="s">
        <v>38</v>
      </c>
      <c r="B45" s="6">
        <f>C45+D45+E45+F45</f>
        <v>12077016.690000001</v>
      </c>
      <c r="C45" s="6">
        <v>9481028.6400000006</v>
      </c>
      <c r="D45" s="6">
        <v>897164.43</v>
      </c>
      <c r="E45" s="6">
        <v>531.75</v>
      </c>
      <c r="F45" s="6">
        <v>1698291.87</v>
      </c>
      <c r="G45" s="6"/>
    </row>
    <row r="46" spans="1:7" ht="12.75" customHeight="1" x14ac:dyDescent="0.15">
      <c r="A46" s="2" t="s">
        <v>39</v>
      </c>
      <c r="B46" s="6">
        <f>C46+D46+E46+F46</f>
        <v>12077016.990000002</v>
      </c>
      <c r="C46" s="6">
        <v>9481028.6400000006</v>
      </c>
      <c r="D46" s="6">
        <v>897164.73</v>
      </c>
      <c r="E46" s="6">
        <v>531.75</v>
      </c>
      <c r="F46" s="6">
        <v>1698291.87</v>
      </c>
      <c r="G46" s="6"/>
    </row>
    <row r="47" spans="1:7" ht="11.25" x14ac:dyDescent="0.15">
      <c r="A47" s="2"/>
      <c r="B47" s="5"/>
      <c r="C47" s="5"/>
      <c r="D47" s="5"/>
      <c r="E47" s="5"/>
      <c r="F47" s="5"/>
      <c r="G47" s="5"/>
    </row>
    <row r="48" spans="1:7" ht="13.5" x14ac:dyDescent="0.15">
      <c r="A48" s="2" t="s">
        <v>40</v>
      </c>
      <c r="B48" s="7">
        <f>B12-B46</f>
        <v>286379.09999999963</v>
      </c>
      <c r="C48" s="7">
        <v>0</v>
      </c>
      <c r="D48" s="7"/>
      <c r="E48" s="7">
        <v>4902.07</v>
      </c>
      <c r="F48" s="7">
        <v>281477.03000000003</v>
      </c>
      <c r="G48" s="7"/>
    </row>
  </sheetData>
  <pageMargins left="0.7" right="0.7" top="0.75" bottom="0.75" header="0.3" footer="0.3"/>
  <pageSetup orientation="portrait" r:id="rId1"/>
  <headerFooter>
    <oddHeader>&amp;C&amp;"B"&amp;8&amp;"Times New Roman"Northwest Portland Area Indian Health Board&amp;"B"
&amp;8&amp;"Times New Roman"Statement of Revenues and Expenditures - MIKES QTR REPORT
&amp;8&amp;"Times New Roman"From 10/1/2012 Through 9/30/2013</oddHeader>
    <oddFooter>&amp;L&amp;6&amp;"Times New Roman"Date:  &amp;D, &amp;T&amp;R&amp;6&amp;"Times New Roman"Page:  &amp;P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Jacqueline Left Hand Bull</cp:lastModifiedBy>
  <cp:lastPrinted>2014-01-17T16:33:44Z</cp:lastPrinted>
  <dcterms:created xsi:type="dcterms:W3CDTF">2014-01-17T00:10:38Z</dcterms:created>
  <dcterms:modified xsi:type="dcterms:W3CDTF">2014-01-17T16:36:34Z</dcterms:modified>
</cp:coreProperties>
</file>